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aku02\Desktop\1.SOP改訂\研究費\"/>
    </mc:Choice>
  </mc:AlternateContent>
  <xr:revisionPtr revIDLastSave="0" documentId="13_ncr:1_{8EC69EEE-61CE-4C4B-AEC7-EB910630D70A}" xr6:coauthVersionLast="47" xr6:coauthVersionMax="47" xr10:uidLastSave="{00000000-0000-0000-0000-000000000000}"/>
  <bookViews>
    <workbookView xWindow="4380" yWindow="210" windowWidth="22515" windowHeight="15270" xr2:uid="{3FC4E214-772D-4694-B983-2E3990A0D88A}"/>
  </bookViews>
  <sheets>
    <sheet name="別紙3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2" l="1"/>
  <c r="G29" i="12"/>
  <c r="M29" i="12" s="1"/>
  <c r="G28" i="12"/>
  <c r="M28" i="12" s="1"/>
  <c r="G27" i="12"/>
  <c r="M27" i="12" s="1"/>
  <c r="L26" i="12"/>
  <c r="I26" i="12"/>
  <c r="F26" i="12"/>
  <c r="M26" i="12" s="1"/>
  <c r="F25" i="12"/>
  <c r="M25" i="12" s="1"/>
  <c r="L24" i="12"/>
  <c r="I24" i="12"/>
  <c r="F24" i="12"/>
  <c r="M24" i="12" s="1"/>
  <c r="L23" i="12"/>
  <c r="I23" i="12"/>
  <c r="F23" i="12"/>
  <c r="L22" i="12"/>
  <c r="I22" i="12"/>
  <c r="F22" i="12"/>
  <c r="L21" i="12"/>
  <c r="I21" i="12"/>
  <c r="F21" i="12"/>
  <c r="M21" i="12" s="1"/>
  <c r="F20" i="12"/>
  <c r="G19" i="12"/>
  <c r="L18" i="12"/>
  <c r="I18" i="12"/>
  <c r="F18" i="12"/>
  <c r="L17" i="12"/>
  <c r="I17" i="12"/>
  <c r="F17" i="12"/>
  <c r="M17" i="12" s="1"/>
  <c r="G16" i="12"/>
  <c r="M16" i="12" s="1"/>
  <c r="L15" i="12"/>
  <c r="I15" i="12"/>
  <c r="F15" i="12"/>
  <c r="M15" i="12" s="1"/>
  <c r="L14" i="12"/>
  <c r="I14" i="12"/>
  <c r="F14" i="12"/>
  <c r="L13" i="12"/>
  <c r="I13" i="12"/>
  <c r="F13" i="12"/>
  <c r="M13" i="12" s="1"/>
  <c r="I12" i="12"/>
  <c r="F12" i="12"/>
  <c r="M12" i="12" s="1"/>
  <c r="L11" i="12"/>
  <c r="I11" i="12"/>
  <c r="F11" i="12"/>
  <c r="M20" i="12" l="1"/>
  <c r="M11" i="12"/>
  <c r="M14" i="12"/>
  <c r="M22" i="12"/>
  <c r="M23" i="12"/>
  <c r="M30" i="12" l="1"/>
</calcChain>
</file>

<file path=xl/sharedStrings.xml><?xml version="1.0" encoding="utf-8"?>
<sst xmlns="http://schemas.openxmlformats.org/spreadsheetml/2006/main" count="98" uniqueCount="92">
  <si>
    <t>新潟県立がんセンター新潟病院研究費ポイント算出表</t>
  </si>
  <si>
    <t>課題名：　　　　　　　　　　　　　　　　　　　　　　　　　　　　　　　　　　　</t>
  </si>
  <si>
    <t>治験依頼者：　　　　　　　　　　　　　　　　　　　作成日：　　年　　月　　　日</t>
  </si>
  <si>
    <t>要  素</t>
  </si>
  <si>
    <t>ポ  イ  ン ト</t>
  </si>
  <si>
    <t>Ⅰ</t>
  </si>
  <si>
    <t>Ⅱ</t>
  </si>
  <si>
    <t>Ⅲ</t>
  </si>
  <si>
    <t>Ａ</t>
  </si>
  <si>
    <t>疾患の重篤度</t>
  </si>
  <si>
    <t>軽度</t>
  </si>
  <si>
    <t>中等度</t>
  </si>
  <si>
    <t>重症または重篤</t>
  </si>
  <si>
    <t>Ｂ</t>
  </si>
  <si>
    <t>入院・外来の別</t>
  </si>
  <si>
    <t>外来</t>
  </si>
  <si>
    <t>入院</t>
  </si>
  <si>
    <t>Ｃ</t>
  </si>
  <si>
    <t>治験薬製造承認の状況</t>
  </si>
  <si>
    <t>他の適応に国内で承認</t>
  </si>
  <si>
    <t>同一適応に欧米で承認</t>
  </si>
  <si>
    <t>未承認</t>
  </si>
  <si>
    <t>Ｄ</t>
  </si>
  <si>
    <t>デザイン</t>
  </si>
  <si>
    <t>オープン</t>
  </si>
  <si>
    <t>単盲検</t>
  </si>
  <si>
    <t>二重盲検</t>
  </si>
  <si>
    <t>Ｅ</t>
  </si>
  <si>
    <t>治験薬の投与経路</t>
  </si>
  <si>
    <t>内用・外用</t>
  </si>
  <si>
    <t>皮下・筋注</t>
  </si>
  <si>
    <t>静注・特殊</t>
  </si>
  <si>
    <t>Ｆ　　　　　　　</t>
  </si>
  <si>
    <t>併用薬の使用</t>
  </si>
  <si>
    <t>Ｇ　　　　　　　</t>
  </si>
  <si>
    <t>４週間以内</t>
  </si>
  <si>
    <t>５～２４週</t>
  </si>
  <si>
    <t>Ｈ</t>
  </si>
  <si>
    <t>被験者層</t>
  </si>
  <si>
    <t>成人</t>
  </si>
  <si>
    <t>Ｉ</t>
  </si>
  <si>
    <t>１９以下</t>
  </si>
  <si>
    <t>２０～２９</t>
  </si>
  <si>
    <t>３０以上</t>
  </si>
  <si>
    <t>Ｊ</t>
  </si>
  <si>
    <t>観察頻度（受診回数）</t>
  </si>
  <si>
    <t>Ｋ</t>
  </si>
  <si>
    <t>レジメン作成</t>
  </si>
  <si>
    <t>Ｌ</t>
  </si>
  <si>
    <t>相の種類</t>
  </si>
  <si>
    <t>Ⅱ・Ⅲ相</t>
  </si>
  <si>
    <t>Ⅰ/Ⅱ相</t>
  </si>
  <si>
    <t>Ⅰ相</t>
  </si>
  <si>
    <t>Ｍ</t>
  </si>
  <si>
    <t>国際共同治験</t>
  </si>
  <si>
    <t>該当</t>
  </si>
  <si>
    <t>Ｎ</t>
  </si>
  <si>
    <t>４９以下</t>
  </si>
  <si>
    <t>５０～９９</t>
  </si>
  <si>
    <t>１００以上</t>
  </si>
  <si>
    <t>Ｏ</t>
  </si>
  <si>
    <t>Ｐ</t>
  </si>
  <si>
    <t>特殊検査のための検体採取回数</t>
  </si>
  <si>
    <t>Ｑ</t>
  </si>
  <si>
    <t>生検回数</t>
  </si>
  <si>
    <t>合 計 ポ イ ン ト 数</t>
  </si>
  <si>
    <t>小児、成人（高齢者、肝、腎障害等合併症有）</t>
    <phoneticPr fontId="1"/>
  </si>
  <si>
    <t>被験者の選出
（適格+除外基準数）</t>
    <phoneticPr fontId="1"/>
  </si>
  <si>
    <t>回</t>
    <phoneticPr fontId="1"/>
  </si>
  <si>
    <t>ウ エ 
イ ト</t>
    <phoneticPr fontId="1"/>
  </si>
  <si>
    <t>週</t>
    <rPh sb="0" eb="1">
      <t>シュウ</t>
    </rPh>
    <phoneticPr fontId="1"/>
  </si>
  <si>
    <t>回数</t>
    <rPh sb="0" eb="2">
      <t>カイスウ</t>
    </rPh>
    <phoneticPr fontId="1"/>
  </si>
  <si>
    <t>剤数</t>
    <rPh sb="0" eb="2">
      <t>ザイスウ</t>
    </rPh>
    <phoneticPr fontId="1"/>
  </si>
  <si>
    <t>剤</t>
    <rPh sb="0" eb="1">
      <t>ザイ</t>
    </rPh>
    <phoneticPr fontId="1"/>
  </si>
  <si>
    <t>週数</t>
    <rPh sb="0" eb="1">
      <t>シュウ</t>
    </rPh>
    <rPh sb="1" eb="2">
      <t>スウ</t>
    </rPh>
    <phoneticPr fontId="1"/>
  </si>
  <si>
    <t>一般的検査+非侵襲的機能検査及び画像診断項目数</t>
    <phoneticPr fontId="1"/>
  </si>
  <si>
    <t>侵襲的機能検査及び画像及び画像診断回数</t>
    <phoneticPr fontId="1"/>
  </si>
  <si>
    <t>治験薬の投与期間
[50週以上は25週ごとに9ポイント加算]</t>
    <phoneticPr fontId="1"/>
  </si>
  <si>
    <t>２５～４９週</t>
    <phoneticPr fontId="1"/>
  </si>
  <si>
    <t>５０～７４週</t>
    <rPh sb="5" eb="6">
      <t>シュウ</t>
    </rPh>
    <phoneticPr fontId="1"/>
  </si>
  <si>
    <t>７５～９９週</t>
    <rPh sb="5" eb="6">
      <t>シュウ</t>
    </rPh>
    <phoneticPr fontId="1"/>
  </si>
  <si>
    <t>１００～１２４週</t>
    <rPh sb="7" eb="8">
      <t>シュウ</t>
    </rPh>
    <phoneticPr fontId="1"/>
  </si>
  <si>
    <t>(125週以上の場合は、投与期間の週数を入力する)</t>
    <rPh sb="4" eb="5">
      <t>シュウ</t>
    </rPh>
    <rPh sb="5" eb="7">
      <t>イジョウ</t>
    </rPh>
    <phoneticPr fontId="1"/>
  </si>
  <si>
    <t>４週に1回以下</t>
    <phoneticPr fontId="1"/>
  </si>
  <si>
    <t>４週に1回超
～２回以下</t>
    <phoneticPr fontId="1"/>
  </si>
  <si>
    <t>４週に２回超</t>
    <phoneticPr fontId="1"/>
  </si>
  <si>
    <t>１件</t>
    <phoneticPr fontId="1"/>
  </si>
  <si>
    <t>２件</t>
    <phoneticPr fontId="1"/>
  </si>
  <si>
    <t>３件以上</t>
    <phoneticPr fontId="1"/>
  </si>
  <si>
    <t>(ウエイト×</t>
    <phoneticPr fontId="1"/>
  </si>
  <si>
    <t>計</t>
    <rPh sb="0" eb="1">
      <t>ケイ</t>
    </rPh>
    <phoneticPr fontId="1"/>
  </si>
  <si>
    <t>別紙3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</si>
</sst>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)"/>
  </numFmts>
  <fonts count="29" x14ac:knownFonts="1">
    <font>
      <sz val="11"/>
      <color theme="1"/>
      <name val="UD デジタル 教科書体 N"/>
      <family val="2"/>
      <charset val="128"/>
    </font>
    <font>
      <sz val="6"/>
      <name val="UD デジタル 教科書体 N"/>
      <family val="2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6"/>
      <color theme="1"/>
      <name val="UD Digi Kyokasho NK-R"/>
      <family val="1"/>
      <charset val="128"/>
    </font>
    <font>
      <b/>
      <sz val="10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0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1"/>
      <color theme="0" tint="-4.9989318521683403E-2"/>
      <name val="游明朝"/>
      <family val="1"/>
      <charset val="128"/>
    </font>
    <font>
      <sz val="11"/>
      <color theme="0" tint="-4.9989318521683403E-2"/>
      <name val="UD Digi Kyokasho NK-R"/>
      <family val="1"/>
      <charset val="128"/>
    </font>
    <font>
      <sz val="10"/>
      <color theme="0" tint="-4.9989318521683403E-2"/>
      <name val="游明朝"/>
      <family val="1"/>
      <charset val="128"/>
    </font>
    <font>
      <b/>
      <sz val="10"/>
      <color theme="0" tint="-4.9989318521683403E-2"/>
      <name val="游明朝"/>
      <family val="1"/>
      <charset val="128"/>
    </font>
    <font>
      <sz val="10"/>
      <color theme="0" tint="-4.9989318521683403E-2"/>
      <name val="UD Digi Kyokasho NK-R"/>
      <family val="1"/>
      <charset val="128"/>
    </font>
    <font>
      <b/>
      <sz val="16"/>
      <color theme="0" tint="-4.9989318521683403E-2"/>
      <name val="UD Digi Kyokasho NK-R"/>
      <family val="1"/>
      <charset val="128"/>
    </font>
    <font>
      <b/>
      <sz val="12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vertical="center" wrapText="1"/>
      <protection locked="0"/>
    </xf>
    <xf numFmtId="0" fontId="11" fillId="3" borderId="14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9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3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textRotation="255"/>
    </xf>
    <xf numFmtId="0" fontId="11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textRotation="255"/>
      <protection locked="0"/>
    </xf>
    <xf numFmtId="0" fontId="15" fillId="3" borderId="22" xfId="0" applyFont="1" applyFill="1" applyBorder="1" applyAlignment="1" applyProtection="1">
      <alignment horizontal="center" vertical="center" textRotation="255" wrapText="1"/>
      <protection locked="0"/>
    </xf>
    <xf numFmtId="0" fontId="15" fillId="3" borderId="11" xfId="0" applyFont="1" applyFill="1" applyBorder="1" applyAlignment="1" applyProtection="1">
      <alignment horizontal="center" vertical="center" textRotation="255" wrapText="1"/>
      <protection locked="0"/>
    </xf>
    <xf numFmtId="0" fontId="10" fillId="0" borderId="0" xfId="0" applyFont="1" applyAlignment="1">
      <alignment horizontal="justify" vertical="center" textRotation="255" wrapText="1"/>
    </xf>
    <xf numFmtId="0" fontId="6" fillId="0" borderId="0" xfId="0" applyFont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21" fillId="0" borderId="11" xfId="0" applyFont="1" applyBorder="1" applyAlignment="1">
      <alignment horizontal="center" vertical="center" textRotation="255" wrapText="1"/>
    </xf>
    <xf numFmtId="0" fontId="21" fillId="0" borderId="13" xfId="0" applyFont="1" applyBorder="1" applyAlignment="1">
      <alignment horizontal="center" vertical="center" textRotation="255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22" fillId="3" borderId="2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  <xf numFmtId="176" fontId="11" fillId="0" borderId="32" xfId="0" applyNumberFormat="1" applyFont="1" applyBorder="1" applyAlignment="1">
      <alignment horizontal="left" vertical="center" wrapText="1"/>
    </xf>
    <xf numFmtId="176" fontId="11" fillId="0" borderId="34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D11" lockText="1" noThreeD="1"/>
</file>

<file path=xl/ctrlProps/ctrlProp10.xml><?xml version="1.0" encoding="utf-8"?>
<formControlPr xmlns="http://schemas.microsoft.com/office/spreadsheetml/2009/9/main" objectType="CheckBox" fmlaLink="D22" lockText="1" noThreeD="1"/>
</file>

<file path=xl/ctrlProps/ctrlProp11.xml><?xml version="1.0" encoding="utf-8"?>
<formControlPr xmlns="http://schemas.microsoft.com/office/spreadsheetml/2009/9/main" objectType="CheckBox" fmlaLink="D23" lockText="1" noThreeD="1"/>
</file>

<file path=xl/ctrlProps/ctrlProp12.xml><?xml version="1.0" encoding="utf-8"?>
<formControlPr xmlns="http://schemas.microsoft.com/office/spreadsheetml/2009/9/main" objectType="CheckBox" fmlaLink="D24" lockText="1" noThreeD="1"/>
</file>

<file path=xl/ctrlProps/ctrlProp13.xml><?xml version="1.0" encoding="utf-8"?>
<formControlPr xmlns="http://schemas.microsoft.com/office/spreadsheetml/2009/9/main" objectType="CheckBox" fmlaLink="D25" lockText="1" noThreeD="1"/>
</file>

<file path=xl/ctrlProps/ctrlProp14.xml><?xml version="1.0" encoding="utf-8"?>
<formControlPr xmlns="http://schemas.microsoft.com/office/spreadsheetml/2009/9/main" objectType="CheckBox" fmlaLink="D26" lockText="1" noThreeD="1"/>
</file>

<file path=xl/ctrlProps/ctrlProp15.xml><?xml version="1.0" encoding="utf-8"?>
<formControlPr xmlns="http://schemas.microsoft.com/office/spreadsheetml/2009/9/main" objectType="CheckBox" fmlaLink="G11" lockText="1" noThreeD="1"/>
</file>

<file path=xl/ctrlProps/ctrlProp16.xml><?xml version="1.0" encoding="utf-8"?>
<formControlPr xmlns="http://schemas.microsoft.com/office/spreadsheetml/2009/9/main" objectType="CheckBox" fmlaLink="G12" lockText="1" noThreeD="1"/>
</file>

<file path=xl/ctrlProps/ctrlProp17.xml><?xml version="1.0" encoding="utf-8"?>
<formControlPr xmlns="http://schemas.microsoft.com/office/spreadsheetml/2009/9/main" objectType="CheckBox" fmlaLink="G13" lockText="1" noThreeD="1"/>
</file>

<file path=xl/ctrlProps/ctrlProp18.xml><?xml version="1.0" encoding="utf-8"?>
<formControlPr xmlns="http://schemas.microsoft.com/office/spreadsheetml/2009/9/main" objectType="CheckBox" fmlaLink="G14" lockText="1" noThreeD="1"/>
</file>

<file path=xl/ctrlProps/ctrlProp19.xml><?xml version="1.0" encoding="utf-8"?>
<formControlPr xmlns="http://schemas.microsoft.com/office/spreadsheetml/2009/9/main" objectType="CheckBox" fmlaLink="G15" lockText="1" noThreeD="1"/>
</file>

<file path=xl/ctrlProps/ctrlProp2.xml><?xml version="1.0" encoding="utf-8"?>
<formControlPr xmlns="http://schemas.microsoft.com/office/spreadsheetml/2009/9/main" objectType="CheckBox" fmlaLink="D12" lockText="1" noThreeD="1"/>
</file>

<file path=xl/ctrlProps/ctrlProp20.xml><?xml version="1.0" encoding="utf-8"?>
<formControlPr xmlns="http://schemas.microsoft.com/office/spreadsheetml/2009/9/main" objectType="CheckBox" fmlaLink="G17" lockText="1" noThreeD="1"/>
</file>

<file path=xl/ctrlProps/ctrlProp21.xml><?xml version="1.0" encoding="utf-8"?>
<formControlPr xmlns="http://schemas.microsoft.com/office/spreadsheetml/2009/9/main" objectType="CheckBox" fmlaLink="G18" lockText="1" noThreeD="1"/>
</file>

<file path=xl/ctrlProps/ctrlProp22.xml><?xml version="1.0" encoding="utf-8"?>
<formControlPr xmlns="http://schemas.microsoft.com/office/spreadsheetml/2009/9/main" objectType="CheckBox" fmlaLink="G20" lockText="1" noThreeD="1"/>
</file>

<file path=xl/ctrlProps/ctrlProp23.xml><?xml version="1.0" encoding="utf-8"?>
<formControlPr xmlns="http://schemas.microsoft.com/office/spreadsheetml/2009/9/main" objectType="CheckBox" fmlaLink="G21" lockText="1" noThreeD="1"/>
</file>

<file path=xl/ctrlProps/ctrlProp24.xml><?xml version="1.0" encoding="utf-8"?>
<formControlPr xmlns="http://schemas.microsoft.com/office/spreadsheetml/2009/9/main" objectType="CheckBox" fmlaLink="G22" lockText="1" noThreeD="1"/>
</file>

<file path=xl/ctrlProps/ctrlProp25.xml><?xml version="1.0" encoding="utf-8"?>
<formControlPr xmlns="http://schemas.microsoft.com/office/spreadsheetml/2009/9/main" objectType="CheckBox" fmlaLink="G23" lockText="1" noThreeD="1"/>
</file>

<file path=xl/ctrlProps/ctrlProp26.xml><?xml version="1.0" encoding="utf-8"?>
<formControlPr xmlns="http://schemas.microsoft.com/office/spreadsheetml/2009/9/main" objectType="CheckBox" fmlaLink="G24" lockText="1" noThreeD="1"/>
</file>

<file path=xl/ctrlProps/ctrlProp27.xml><?xml version="1.0" encoding="utf-8"?>
<formControlPr xmlns="http://schemas.microsoft.com/office/spreadsheetml/2009/9/main" objectType="CheckBox" fmlaLink="G26" lockText="1" noThreeD="1"/>
</file>

<file path=xl/ctrlProps/ctrlProp28.xml><?xml version="1.0" encoding="utf-8"?>
<formControlPr xmlns="http://schemas.microsoft.com/office/spreadsheetml/2009/9/main" objectType="CheckBox" fmlaLink="J11" lockText="1" noThreeD="1"/>
</file>

<file path=xl/ctrlProps/ctrlProp29.xml><?xml version="1.0" encoding="utf-8"?>
<formControlPr xmlns="http://schemas.microsoft.com/office/spreadsheetml/2009/9/main" objectType="CheckBox" fmlaLink="J13" lockText="1" noThreeD="1"/>
</file>

<file path=xl/ctrlProps/ctrlProp3.xml><?xml version="1.0" encoding="utf-8"?>
<formControlPr xmlns="http://schemas.microsoft.com/office/spreadsheetml/2009/9/main" objectType="CheckBox" fmlaLink="D13" lockText="1" noThreeD="1"/>
</file>

<file path=xl/ctrlProps/ctrlProp30.xml><?xml version="1.0" encoding="utf-8"?>
<formControlPr xmlns="http://schemas.microsoft.com/office/spreadsheetml/2009/9/main" objectType="CheckBox" fmlaLink="J14" lockText="1" noThreeD="1"/>
</file>

<file path=xl/ctrlProps/ctrlProp31.xml><?xml version="1.0" encoding="utf-8"?>
<formControlPr xmlns="http://schemas.microsoft.com/office/spreadsheetml/2009/9/main" objectType="CheckBox" fmlaLink="J15" lockText="1" noThreeD="1"/>
</file>

<file path=xl/ctrlProps/ctrlProp32.xml><?xml version="1.0" encoding="utf-8"?>
<formControlPr xmlns="http://schemas.microsoft.com/office/spreadsheetml/2009/9/main" objectType="CheckBox" fmlaLink="J17" lockText="1" noThreeD="1"/>
</file>

<file path=xl/ctrlProps/ctrlProp33.xml><?xml version="1.0" encoding="utf-8"?>
<formControlPr xmlns="http://schemas.microsoft.com/office/spreadsheetml/2009/9/main" objectType="CheckBox" fmlaLink="J18" lockText="1" noThreeD="1"/>
</file>

<file path=xl/ctrlProps/ctrlProp34.xml><?xml version="1.0" encoding="utf-8"?>
<formControlPr xmlns="http://schemas.microsoft.com/office/spreadsheetml/2009/9/main" objectType="CheckBox" fmlaLink="J21" lockText="1" noThreeD="1"/>
</file>

<file path=xl/ctrlProps/ctrlProp35.xml><?xml version="1.0" encoding="utf-8"?>
<formControlPr xmlns="http://schemas.microsoft.com/office/spreadsheetml/2009/9/main" objectType="CheckBox" fmlaLink="J22" lockText="1" noThreeD="1"/>
</file>

<file path=xl/ctrlProps/ctrlProp36.xml><?xml version="1.0" encoding="utf-8"?>
<formControlPr xmlns="http://schemas.microsoft.com/office/spreadsheetml/2009/9/main" objectType="CheckBox" fmlaLink="J23" lockText="1" noThreeD="1"/>
</file>

<file path=xl/ctrlProps/ctrlProp37.xml><?xml version="1.0" encoding="utf-8"?>
<formControlPr xmlns="http://schemas.microsoft.com/office/spreadsheetml/2009/9/main" objectType="CheckBox" fmlaLink="J24" lockText="1" noThreeD="1"/>
</file>

<file path=xl/ctrlProps/ctrlProp38.xml><?xml version="1.0" encoding="utf-8"?>
<formControlPr xmlns="http://schemas.microsoft.com/office/spreadsheetml/2009/9/main" objectType="CheckBox" fmlaLink="J26" lockText="1" noThreeD="1"/>
</file>

<file path=xl/ctrlProps/ctrlProp4.xml><?xml version="1.0" encoding="utf-8"?>
<formControlPr xmlns="http://schemas.microsoft.com/office/spreadsheetml/2009/9/main" objectType="CheckBox" fmlaLink="D14" lockText="1" noThreeD="1"/>
</file>

<file path=xl/ctrlProps/ctrlProp5.xml><?xml version="1.0" encoding="utf-8"?>
<formControlPr xmlns="http://schemas.microsoft.com/office/spreadsheetml/2009/9/main" objectType="CheckBox" fmlaLink="D15" lockText="1" noThreeD="1"/>
</file>

<file path=xl/ctrlProps/ctrlProp6.xml><?xml version="1.0" encoding="utf-8"?>
<formControlPr xmlns="http://schemas.microsoft.com/office/spreadsheetml/2009/9/main" objectType="CheckBox" fmlaLink="D17" lockText="1" noThreeD="1"/>
</file>

<file path=xl/ctrlProps/ctrlProp7.xml><?xml version="1.0" encoding="utf-8"?>
<formControlPr xmlns="http://schemas.microsoft.com/office/spreadsheetml/2009/9/main" objectType="CheckBox" fmlaLink="D18" lockText="1" noThreeD="1"/>
</file>

<file path=xl/ctrlProps/ctrlProp8.xml><?xml version="1.0" encoding="utf-8"?>
<formControlPr xmlns="http://schemas.microsoft.com/office/spreadsheetml/2009/9/main" objectType="CheckBox" fmlaLink="D20" lockText="1" noThreeD="1"/>
</file>

<file path=xl/ctrlProps/ctrlProp9.xml><?xml version="1.0" encoding="utf-8"?>
<formControlPr xmlns="http://schemas.microsoft.com/office/spreadsheetml/2009/9/main" objectType="CheckBox" fmlaLink="D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55789</xdr:colOff>
          <xdr:row>10</xdr:row>
          <xdr:rowOff>46264</xdr:rowOff>
        </xdr:from>
        <xdr:to>
          <xdr:col>3</xdr:col>
          <xdr:colOff>274864</xdr:colOff>
          <xdr:row>25</xdr:row>
          <xdr:rowOff>370114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C0E45FF-2B93-4B59-8710-5EB2545D2168}"/>
                </a:ext>
              </a:extLst>
            </xdr:cNvPr>
            <xdr:cNvGrpSpPr/>
          </xdr:nvGrpSpPr>
          <xdr:grpSpPr>
            <a:xfrm>
              <a:off x="2853758" y="2689452"/>
              <a:ext cx="219075" cy="6574631"/>
              <a:chOff x="2491468" y="2930979"/>
              <a:chExt cx="219075" cy="6651171"/>
            </a:xfrm>
          </xdr:grpSpPr>
          <xdr:sp macro="" textlink="">
            <xdr:nvSpPr>
              <xdr:cNvPr id="12289" name="D1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000-000001300000}"/>
                  </a:ext>
                </a:extLst>
              </xdr:cNvPr>
              <xdr:cNvSpPr/>
            </xdr:nvSpPr>
            <xdr:spPr bwMode="auto">
              <a:xfrm>
                <a:off x="2491468" y="293097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0" name="Check Box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000-000002300000}"/>
                  </a:ext>
                </a:extLst>
              </xdr:cNvPr>
              <xdr:cNvSpPr/>
            </xdr:nvSpPr>
            <xdr:spPr bwMode="auto">
              <a:xfrm>
                <a:off x="2491468" y="33528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000-000003300000}"/>
                  </a:ext>
                </a:extLst>
              </xdr:cNvPr>
              <xdr:cNvSpPr/>
            </xdr:nvSpPr>
            <xdr:spPr bwMode="auto">
              <a:xfrm>
                <a:off x="2491468" y="377462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000-000004300000}"/>
                  </a:ext>
                </a:extLst>
              </xdr:cNvPr>
              <xdr:cNvSpPr/>
            </xdr:nvSpPr>
            <xdr:spPr bwMode="auto">
              <a:xfrm>
                <a:off x="2491468" y="419644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000-000005300000}"/>
                  </a:ext>
                </a:extLst>
              </xdr:cNvPr>
              <xdr:cNvSpPr/>
            </xdr:nvSpPr>
            <xdr:spPr bwMode="auto">
              <a:xfrm>
                <a:off x="2491468" y="461826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000-000006300000}"/>
                  </a:ext>
                </a:extLst>
              </xdr:cNvPr>
              <xdr:cNvSpPr/>
            </xdr:nvSpPr>
            <xdr:spPr bwMode="auto">
              <a:xfrm>
                <a:off x="2491468" y="546190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  <a:ext uri="{FF2B5EF4-FFF2-40B4-BE49-F238E27FC236}">
                    <a16:creationId xmlns:a16="http://schemas.microsoft.com/office/drawing/2014/main" id="{00000000-0008-0000-0000-000007300000}"/>
                  </a:ext>
                </a:extLst>
              </xdr:cNvPr>
              <xdr:cNvSpPr/>
            </xdr:nvSpPr>
            <xdr:spPr bwMode="auto">
              <a:xfrm>
                <a:off x="2491468" y="588372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6" name="Check Box 8" hidden="1">
                <a:extLst>
                  <a:ext uri="{63B3BB69-23CF-44E3-9099-C40C66FF867C}">
                    <a14:compatExt spid="_x0000_s12296"/>
                  </a:ext>
                  <a:ext uri="{FF2B5EF4-FFF2-40B4-BE49-F238E27FC236}">
                    <a16:creationId xmlns:a16="http://schemas.microsoft.com/office/drawing/2014/main" id="{00000000-0008-0000-0000-000008300000}"/>
                  </a:ext>
                </a:extLst>
              </xdr:cNvPr>
              <xdr:cNvSpPr/>
            </xdr:nvSpPr>
            <xdr:spPr bwMode="auto">
              <a:xfrm>
                <a:off x="2491468" y="672737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  <a:ext uri="{FF2B5EF4-FFF2-40B4-BE49-F238E27FC236}">
                    <a16:creationId xmlns:a16="http://schemas.microsoft.com/office/drawing/2014/main" id="{00000000-0008-0000-0000-000009300000}"/>
                  </a:ext>
                </a:extLst>
              </xdr:cNvPr>
              <xdr:cNvSpPr/>
            </xdr:nvSpPr>
            <xdr:spPr bwMode="auto">
              <a:xfrm>
                <a:off x="2491468" y="714919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  <a:ext uri="{FF2B5EF4-FFF2-40B4-BE49-F238E27FC236}">
                    <a16:creationId xmlns:a16="http://schemas.microsoft.com/office/drawing/2014/main" id="{00000000-0008-0000-0000-00000A300000}"/>
                  </a:ext>
                </a:extLst>
              </xdr:cNvPr>
              <xdr:cNvSpPr/>
            </xdr:nvSpPr>
            <xdr:spPr bwMode="auto">
              <a:xfrm>
                <a:off x="2491468" y="757101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9" name="Check Box 11" hidden="1">
                <a:extLst>
                  <a:ext uri="{63B3BB69-23CF-44E3-9099-C40C66FF867C}">
                    <a14:compatExt spid="_x0000_s12299"/>
                  </a:ext>
                  <a:ext uri="{FF2B5EF4-FFF2-40B4-BE49-F238E27FC236}">
                    <a16:creationId xmlns:a16="http://schemas.microsoft.com/office/drawing/2014/main" id="{00000000-0008-0000-0000-00000B300000}"/>
                  </a:ext>
                </a:extLst>
              </xdr:cNvPr>
              <xdr:cNvSpPr/>
            </xdr:nvSpPr>
            <xdr:spPr bwMode="auto">
              <a:xfrm>
                <a:off x="2491468" y="799283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0" name="Check Box 12" hidden="1">
                <a:extLst>
                  <a:ext uri="{63B3BB69-23CF-44E3-9099-C40C66FF867C}">
                    <a14:compatExt spid="_x0000_s12300"/>
                  </a:ext>
                  <a:ext uri="{FF2B5EF4-FFF2-40B4-BE49-F238E27FC236}">
                    <a16:creationId xmlns:a16="http://schemas.microsoft.com/office/drawing/2014/main" id="{00000000-0008-0000-0000-00000C300000}"/>
                  </a:ext>
                </a:extLst>
              </xdr:cNvPr>
              <xdr:cNvSpPr/>
            </xdr:nvSpPr>
            <xdr:spPr bwMode="auto">
              <a:xfrm>
                <a:off x="2491468" y="841465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1" name="Check Box 13" hidden="1">
                <a:extLst>
                  <a:ext uri="{63B3BB69-23CF-44E3-9099-C40C66FF867C}">
                    <a14:compatExt spid="_x0000_s12301"/>
                  </a:ext>
                  <a:ext uri="{FF2B5EF4-FFF2-40B4-BE49-F238E27FC236}">
                    <a16:creationId xmlns:a16="http://schemas.microsoft.com/office/drawing/2014/main" id="{00000000-0008-0000-0000-00000D300000}"/>
                  </a:ext>
                </a:extLst>
              </xdr:cNvPr>
              <xdr:cNvSpPr/>
            </xdr:nvSpPr>
            <xdr:spPr bwMode="auto">
              <a:xfrm>
                <a:off x="2491468" y="883647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2" name="Check Box 14" hidden="1">
                <a:extLst>
                  <a:ext uri="{63B3BB69-23CF-44E3-9099-C40C66FF867C}">
                    <a14:compatExt spid="_x0000_s12302"/>
                  </a:ext>
                  <a:ext uri="{FF2B5EF4-FFF2-40B4-BE49-F238E27FC236}">
                    <a16:creationId xmlns:a16="http://schemas.microsoft.com/office/drawing/2014/main" id="{00000000-0008-0000-0000-00000E300000}"/>
                  </a:ext>
                </a:extLst>
              </xdr:cNvPr>
              <xdr:cNvSpPr/>
            </xdr:nvSpPr>
            <xdr:spPr bwMode="auto">
              <a:xfrm>
                <a:off x="2491468" y="92583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59871</xdr:colOff>
          <xdr:row>10</xdr:row>
          <xdr:rowOff>63953</xdr:rowOff>
        </xdr:from>
        <xdr:to>
          <xdr:col>6</xdr:col>
          <xdr:colOff>278946</xdr:colOff>
          <xdr:row>25</xdr:row>
          <xdr:rowOff>387803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943AC6D6-D698-4C24-A473-B1F376C5E7DF}"/>
                </a:ext>
              </a:extLst>
            </xdr:cNvPr>
            <xdr:cNvGrpSpPr/>
          </xdr:nvGrpSpPr>
          <xdr:grpSpPr>
            <a:xfrm>
              <a:off x="4810465" y="2707141"/>
              <a:ext cx="219075" cy="6574631"/>
              <a:chOff x="4414157" y="2921454"/>
              <a:chExt cx="219075" cy="6651172"/>
            </a:xfrm>
          </xdr:grpSpPr>
          <xdr:sp macro="" textlink="">
            <xdr:nvSpPr>
              <xdr:cNvPr id="12303" name="G11" hidden="1">
                <a:extLst>
                  <a:ext uri="{63B3BB69-23CF-44E3-9099-C40C66FF867C}">
                    <a14:compatExt spid="_x0000_s12303"/>
                  </a:ext>
                  <a:ext uri="{FF2B5EF4-FFF2-40B4-BE49-F238E27FC236}">
                    <a16:creationId xmlns:a16="http://schemas.microsoft.com/office/drawing/2014/main" id="{00000000-0008-0000-0000-00000F300000}"/>
                  </a:ext>
                </a:extLst>
              </xdr:cNvPr>
              <xdr:cNvSpPr/>
            </xdr:nvSpPr>
            <xdr:spPr bwMode="auto">
              <a:xfrm>
                <a:off x="4414157" y="292145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4" name="Check Box 16" hidden="1">
                <a:extLst>
                  <a:ext uri="{63B3BB69-23CF-44E3-9099-C40C66FF867C}">
                    <a14:compatExt spid="_x0000_s12304"/>
                  </a:ext>
                  <a:ext uri="{FF2B5EF4-FFF2-40B4-BE49-F238E27FC236}">
                    <a16:creationId xmlns:a16="http://schemas.microsoft.com/office/drawing/2014/main" id="{00000000-0008-0000-0000-000010300000}"/>
                  </a:ext>
                </a:extLst>
              </xdr:cNvPr>
              <xdr:cNvSpPr/>
            </xdr:nvSpPr>
            <xdr:spPr bwMode="auto">
              <a:xfrm>
                <a:off x="4414157" y="3343275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5" name="Check Box 17" hidden="1">
                <a:extLst>
                  <a:ext uri="{63B3BB69-23CF-44E3-9099-C40C66FF867C}">
                    <a14:compatExt spid="_x0000_s12305"/>
                  </a:ext>
                  <a:ext uri="{FF2B5EF4-FFF2-40B4-BE49-F238E27FC236}">
                    <a16:creationId xmlns:a16="http://schemas.microsoft.com/office/drawing/2014/main" id="{00000000-0008-0000-0000-000011300000}"/>
                  </a:ext>
                </a:extLst>
              </xdr:cNvPr>
              <xdr:cNvSpPr/>
            </xdr:nvSpPr>
            <xdr:spPr bwMode="auto">
              <a:xfrm>
                <a:off x="4414157" y="376509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6" name="Check Box 18" hidden="1">
                <a:extLst>
                  <a:ext uri="{63B3BB69-23CF-44E3-9099-C40C66FF867C}">
                    <a14:compatExt spid="_x0000_s12306"/>
                  </a:ext>
                  <a:ext uri="{FF2B5EF4-FFF2-40B4-BE49-F238E27FC236}">
                    <a16:creationId xmlns:a16="http://schemas.microsoft.com/office/drawing/2014/main" id="{00000000-0008-0000-0000-000012300000}"/>
                  </a:ext>
                </a:extLst>
              </xdr:cNvPr>
              <xdr:cNvSpPr/>
            </xdr:nvSpPr>
            <xdr:spPr bwMode="auto">
              <a:xfrm>
                <a:off x="4414157" y="418691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7" name="Check Box 19" hidden="1">
                <a:extLst>
                  <a:ext uri="{63B3BB69-23CF-44E3-9099-C40C66FF867C}">
                    <a14:compatExt spid="_x0000_s12307"/>
                  </a:ext>
                  <a:ext uri="{FF2B5EF4-FFF2-40B4-BE49-F238E27FC236}">
                    <a16:creationId xmlns:a16="http://schemas.microsoft.com/office/drawing/2014/main" id="{00000000-0008-0000-0000-000013300000}"/>
                  </a:ext>
                </a:extLst>
              </xdr:cNvPr>
              <xdr:cNvSpPr/>
            </xdr:nvSpPr>
            <xdr:spPr bwMode="auto">
              <a:xfrm>
                <a:off x="4414157" y="460873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8" name="Check Box 20" hidden="1">
                <a:extLst>
                  <a:ext uri="{63B3BB69-23CF-44E3-9099-C40C66FF867C}">
                    <a14:compatExt spid="_x0000_s12308"/>
                  </a:ext>
                  <a:ext uri="{FF2B5EF4-FFF2-40B4-BE49-F238E27FC236}">
                    <a16:creationId xmlns:a16="http://schemas.microsoft.com/office/drawing/2014/main" id="{00000000-0008-0000-0000-000014300000}"/>
                  </a:ext>
                </a:extLst>
              </xdr:cNvPr>
              <xdr:cNvSpPr/>
            </xdr:nvSpPr>
            <xdr:spPr bwMode="auto">
              <a:xfrm>
                <a:off x="4414157" y="5452382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9" name="Check Box 21" hidden="1">
                <a:extLst>
                  <a:ext uri="{63B3BB69-23CF-44E3-9099-C40C66FF867C}">
                    <a14:compatExt spid="_x0000_s12309"/>
                  </a:ext>
                  <a:ext uri="{FF2B5EF4-FFF2-40B4-BE49-F238E27FC236}">
                    <a16:creationId xmlns:a16="http://schemas.microsoft.com/office/drawing/2014/main" id="{00000000-0008-0000-0000-000015300000}"/>
                  </a:ext>
                </a:extLst>
              </xdr:cNvPr>
              <xdr:cNvSpPr/>
            </xdr:nvSpPr>
            <xdr:spPr bwMode="auto">
              <a:xfrm>
                <a:off x="4414157" y="5874203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0" name="Check Box 22" hidden="1">
                <a:extLst>
                  <a:ext uri="{63B3BB69-23CF-44E3-9099-C40C66FF867C}">
                    <a14:compatExt spid="_x0000_s12310"/>
                  </a:ext>
                  <a:ext uri="{FF2B5EF4-FFF2-40B4-BE49-F238E27FC236}">
                    <a16:creationId xmlns:a16="http://schemas.microsoft.com/office/drawing/2014/main" id="{00000000-0008-0000-0000-000016300000}"/>
                  </a:ext>
                </a:extLst>
              </xdr:cNvPr>
              <xdr:cNvSpPr/>
            </xdr:nvSpPr>
            <xdr:spPr bwMode="auto">
              <a:xfrm>
                <a:off x="4414157" y="671784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1" name="Check Box 23" hidden="1">
                <a:extLst>
                  <a:ext uri="{63B3BB69-23CF-44E3-9099-C40C66FF867C}">
                    <a14:compatExt spid="_x0000_s12311"/>
                  </a:ext>
                  <a:ext uri="{FF2B5EF4-FFF2-40B4-BE49-F238E27FC236}">
                    <a16:creationId xmlns:a16="http://schemas.microsoft.com/office/drawing/2014/main" id="{00000000-0008-0000-0000-000017300000}"/>
                  </a:ext>
                </a:extLst>
              </xdr:cNvPr>
              <xdr:cNvSpPr/>
            </xdr:nvSpPr>
            <xdr:spPr bwMode="auto">
              <a:xfrm>
                <a:off x="4414157" y="7139668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2" name="Check Box 24" hidden="1">
                <a:extLst>
                  <a:ext uri="{63B3BB69-23CF-44E3-9099-C40C66FF867C}">
                    <a14:compatExt spid="_x0000_s12312"/>
                  </a:ext>
                  <a:ext uri="{FF2B5EF4-FFF2-40B4-BE49-F238E27FC236}">
                    <a16:creationId xmlns:a16="http://schemas.microsoft.com/office/drawing/2014/main" id="{00000000-0008-0000-0000-000018300000}"/>
                  </a:ext>
                </a:extLst>
              </xdr:cNvPr>
              <xdr:cNvSpPr/>
            </xdr:nvSpPr>
            <xdr:spPr bwMode="auto">
              <a:xfrm>
                <a:off x="4414157" y="756148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3" name="Check Box 25" hidden="1">
                <a:extLst>
                  <a:ext uri="{63B3BB69-23CF-44E3-9099-C40C66FF867C}">
                    <a14:compatExt spid="_x0000_s12313"/>
                  </a:ext>
                  <a:ext uri="{FF2B5EF4-FFF2-40B4-BE49-F238E27FC236}">
                    <a16:creationId xmlns:a16="http://schemas.microsoft.com/office/drawing/2014/main" id="{00000000-0008-0000-0000-000019300000}"/>
                  </a:ext>
                </a:extLst>
              </xdr:cNvPr>
              <xdr:cNvSpPr/>
            </xdr:nvSpPr>
            <xdr:spPr bwMode="auto">
              <a:xfrm>
                <a:off x="4414157" y="7983311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4" name="Check Box 26" hidden="1">
                <a:extLst>
                  <a:ext uri="{63B3BB69-23CF-44E3-9099-C40C66FF867C}">
                    <a14:compatExt spid="_x0000_s12314"/>
                  </a:ext>
                  <a:ext uri="{FF2B5EF4-FFF2-40B4-BE49-F238E27FC236}">
                    <a16:creationId xmlns:a16="http://schemas.microsoft.com/office/drawing/2014/main" id="{00000000-0008-0000-0000-00001A300000}"/>
                  </a:ext>
                </a:extLst>
              </xdr:cNvPr>
              <xdr:cNvSpPr/>
            </xdr:nvSpPr>
            <xdr:spPr bwMode="auto">
              <a:xfrm>
                <a:off x="4414157" y="8405132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5" name="Check Box 27" hidden="1">
                <a:extLst>
                  <a:ext uri="{63B3BB69-23CF-44E3-9099-C40C66FF867C}">
                    <a14:compatExt spid="_x0000_s12315"/>
                  </a:ext>
                  <a:ext uri="{FF2B5EF4-FFF2-40B4-BE49-F238E27FC236}">
                    <a16:creationId xmlns:a16="http://schemas.microsoft.com/office/drawing/2014/main" id="{00000000-0008-0000-0000-00001B300000}"/>
                  </a:ext>
                </a:extLst>
              </xdr:cNvPr>
              <xdr:cNvSpPr/>
            </xdr:nvSpPr>
            <xdr:spPr bwMode="auto">
              <a:xfrm>
                <a:off x="4414157" y="924877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65555</xdr:colOff>
          <xdr:row>10</xdr:row>
          <xdr:rowOff>43143</xdr:rowOff>
        </xdr:from>
        <xdr:to>
          <xdr:col>9</xdr:col>
          <xdr:colOff>284630</xdr:colOff>
          <xdr:row>25</xdr:row>
          <xdr:rowOff>366993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487AB1CE-C9C0-4EFB-9BC2-A05F221D5BB7}"/>
                </a:ext>
              </a:extLst>
            </xdr:cNvPr>
            <xdr:cNvGrpSpPr/>
          </xdr:nvGrpSpPr>
          <xdr:grpSpPr>
            <a:xfrm>
              <a:off x="6768774" y="2686331"/>
              <a:ext cx="219075" cy="6574631"/>
              <a:chOff x="6324841" y="2955076"/>
              <a:chExt cx="219075" cy="6651171"/>
            </a:xfrm>
          </xdr:grpSpPr>
          <xdr:sp macro="" textlink="">
            <xdr:nvSpPr>
              <xdr:cNvPr id="12316" name="J11" hidden="1">
                <a:extLst>
                  <a:ext uri="{63B3BB69-23CF-44E3-9099-C40C66FF867C}">
                    <a14:compatExt spid="_x0000_s12316"/>
                  </a:ext>
                  <a:ext uri="{FF2B5EF4-FFF2-40B4-BE49-F238E27FC236}">
                    <a16:creationId xmlns:a16="http://schemas.microsoft.com/office/drawing/2014/main" id="{00000000-0008-0000-0000-00001C300000}"/>
                  </a:ext>
                </a:extLst>
              </xdr:cNvPr>
              <xdr:cNvSpPr/>
            </xdr:nvSpPr>
            <xdr:spPr bwMode="auto">
              <a:xfrm>
                <a:off x="6324841" y="295507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7" name="Check Box 29" hidden="1">
                <a:extLst>
                  <a:ext uri="{63B3BB69-23CF-44E3-9099-C40C66FF867C}">
                    <a14:compatExt spid="_x0000_s12317"/>
                  </a:ext>
                  <a:ext uri="{FF2B5EF4-FFF2-40B4-BE49-F238E27FC236}">
                    <a16:creationId xmlns:a16="http://schemas.microsoft.com/office/drawing/2014/main" id="{00000000-0008-0000-0000-00001D300000}"/>
                  </a:ext>
                </a:extLst>
              </xdr:cNvPr>
              <xdr:cNvSpPr/>
            </xdr:nvSpPr>
            <xdr:spPr bwMode="auto">
              <a:xfrm>
                <a:off x="6324841" y="3798714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8" name="Check Box 30" hidden="1">
                <a:extLst>
                  <a:ext uri="{63B3BB69-23CF-44E3-9099-C40C66FF867C}">
                    <a14:compatExt spid="_x0000_s12318"/>
                  </a:ext>
                  <a:ext uri="{FF2B5EF4-FFF2-40B4-BE49-F238E27FC236}">
                    <a16:creationId xmlns:a16="http://schemas.microsoft.com/office/drawing/2014/main" id="{00000000-0008-0000-0000-00001E300000}"/>
                  </a:ext>
                </a:extLst>
              </xdr:cNvPr>
              <xdr:cNvSpPr/>
            </xdr:nvSpPr>
            <xdr:spPr bwMode="auto">
              <a:xfrm>
                <a:off x="6324841" y="422053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19" name="Check Box 31" hidden="1">
                <a:extLst>
                  <a:ext uri="{63B3BB69-23CF-44E3-9099-C40C66FF867C}">
                    <a14:compatExt spid="_x0000_s12319"/>
                  </a:ext>
                  <a:ext uri="{FF2B5EF4-FFF2-40B4-BE49-F238E27FC236}">
                    <a16:creationId xmlns:a16="http://schemas.microsoft.com/office/drawing/2014/main" id="{00000000-0008-0000-0000-00001F300000}"/>
                  </a:ext>
                </a:extLst>
              </xdr:cNvPr>
              <xdr:cNvSpPr/>
            </xdr:nvSpPr>
            <xdr:spPr bwMode="auto">
              <a:xfrm>
                <a:off x="6324841" y="464235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0" name="Check Box 32" hidden="1">
                <a:extLst>
                  <a:ext uri="{63B3BB69-23CF-44E3-9099-C40C66FF867C}">
                    <a14:compatExt spid="_x0000_s12320"/>
                  </a:ext>
                  <a:ext uri="{FF2B5EF4-FFF2-40B4-BE49-F238E27FC236}">
                    <a16:creationId xmlns:a16="http://schemas.microsoft.com/office/drawing/2014/main" id="{00000000-0008-0000-0000-000020300000}"/>
                  </a:ext>
                </a:extLst>
              </xdr:cNvPr>
              <xdr:cNvSpPr/>
            </xdr:nvSpPr>
            <xdr:spPr bwMode="auto">
              <a:xfrm>
                <a:off x="6324841" y="548600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1" name="Check Box 33" hidden="1">
                <a:extLst>
                  <a:ext uri="{63B3BB69-23CF-44E3-9099-C40C66FF867C}">
                    <a14:compatExt spid="_x0000_s12321"/>
                  </a:ext>
                  <a:ext uri="{FF2B5EF4-FFF2-40B4-BE49-F238E27FC236}">
                    <a16:creationId xmlns:a16="http://schemas.microsoft.com/office/drawing/2014/main" id="{00000000-0008-0000-0000-000021300000}"/>
                  </a:ext>
                </a:extLst>
              </xdr:cNvPr>
              <xdr:cNvSpPr/>
            </xdr:nvSpPr>
            <xdr:spPr bwMode="auto">
              <a:xfrm>
                <a:off x="6324841" y="590782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2" name="Check Box 34" hidden="1">
                <a:extLst>
                  <a:ext uri="{63B3BB69-23CF-44E3-9099-C40C66FF867C}">
                    <a14:compatExt spid="_x0000_s12322"/>
                  </a:ext>
                  <a:ext uri="{FF2B5EF4-FFF2-40B4-BE49-F238E27FC236}">
                    <a16:creationId xmlns:a16="http://schemas.microsoft.com/office/drawing/2014/main" id="{00000000-0008-0000-0000-000022300000}"/>
                  </a:ext>
                </a:extLst>
              </xdr:cNvPr>
              <xdr:cNvSpPr/>
            </xdr:nvSpPr>
            <xdr:spPr bwMode="auto">
              <a:xfrm>
                <a:off x="6324841" y="7173286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3" name="Check Box 35" hidden="1">
                <a:extLst>
                  <a:ext uri="{63B3BB69-23CF-44E3-9099-C40C66FF867C}">
                    <a14:compatExt spid="_x0000_s12323"/>
                  </a:ext>
                  <a:ext uri="{FF2B5EF4-FFF2-40B4-BE49-F238E27FC236}">
                    <a16:creationId xmlns:a16="http://schemas.microsoft.com/office/drawing/2014/main" id="{00000000-0008-0000-0000-000023300000}"/>
                  </a:ext>
                </a:extLst>
              </xdr:cNvPr>
              <xdr:cNvSpPr/>
            </xdr:nvSpPr>
            <xdr:spPr bwMode="auto">
              <a:xfrm>
                <a:off x="6324841" y="759510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4" name="Check Box 36" hidden="1">
                <a:extLst>
                  <a:ext uri="{63B3BB69-23CF-44E3-9099-C40C66FF867C}">
                    <a14:compatExt spid="_x0000_s12324"/>
                  </a:ext>
                  <a:ext uri="{FF2B5EF4-FFF2-40B4-BE49-F238E27FC236}">
                    <a16:creationId xmlns:a16="http://schemas.microsoft.com/office/drawing/2014/main" id="{00000000-0008-0000-0000-000024300000}"/>
                  </a:ext>
                </a:extLst>
              </xdr:cNvPr>
              <xdr:cNvSpPr/>
            </xdr:nvSpPr>
            <xdr:spPr bwMode="auto">
              <a:xfrm>
                <a:off x="6324841" y="8016929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5" name="Check Box 37" hidden="1">
                <a:extLst>
                  <a:ext uri="{63B3BB69-23CF-44E3-9099-C40C66FF867C}">
                    <a14:compatExt spid="_x0000_s12325"/>
                  </a:ext>
                  <a:ext uri="{FF2B5EF4-FFF2-40B4-BE49-F238E27FC236}">
                    <a16:creationId xmlns:a16="http://schemas.microsoft.com/office/drawing/2014/main" id="{00000000-0008-0000-0000-000025300000}"/>
                  </a:ext>
                </a:extLst>
              </xdr:cNvPr>
              <xdr:cNvSpPr/>
            </xdr:nvSpPr>
            <xdr:spPr bwMode="auto">
              <a:xfrm>
                <a:off x="6324841" y="8438750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6" name="Check Box 38" hidden="1">
                <a:extLst>
                  <a:ext uri="{63B3BB69-23CF-44E3-9099-C40C66FF867C}">
                    <a14:compatExt spid="_x0000_s12326"/>
                  </a:ext>
                  <a:ext uri="{FF2B5EF4-FFF2-40B4-BE49-F238E27FC236}">
                    <a16:creationId xmlns:a16="http://schemas.microsoft.com/office/drawing/2014/main" id="{00000000-0008-0000-0000-000026300000}"/>
                  </a:ext>
                </a:extLst>
              </xdr:cNvPr>
              <xdr:cNvSpPr/>
            </xdr:nvSpPr>
            <xdr:spPr bwMode="auto">
              <a:xfrm>
                <a:off x="6324841" y="9282397"/>
                <a:ext cx="2190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E70C-34F0-4123-942B-7D87F3F7034A}">
  <sheetPr>
    <pageSetUpPr fitToPage="1"/>
  </sheetPr>
  <dimension ref="A1:M70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RowHeight="18.75" x14ac:dyDescent="0.25"/>
  <cols>
    <col min="1" max="1" width="5.5" style="1" customWidth="1"/>
    <col min="2" max="2" width="25.625" style="11" customWidth="1"/>
    <col min="3" max="3" width="5.625" style="1" customWidth="1"/>
    <col min="4" max="4" width="4.25" style="53" customWidth="1"/>
    <col min="5" max="5" width="17.5" style="1" bestFit="1" customWidth="1"/>
    <col min="6" max="6" width="3.875" style="5" customWidth="1"/>
    <col min="7" max="7" width="4.25" style="66" customWidth="1"/>
    <col min="8" max="8" width="17.5" style="1" bestFit="1" customWidth="1"/>
    <col min="9" max="9" width="3.875" style="4" customWidth="1"/>
    <col min="10" max="10" width="4.25" style="66" customWidth="1"/>
    <col min="11" max="11" width="15.125" style="1" bestFit="1" customWidth="1"/>
    <col min="12" max="12" width="3.875" style="4" customWidth="1"/>
    <col min="13" max="13" width="6.375" style="6" customWidth="1"/>
    <col min="14" max="16384" width="9" style="1"/>
  </cols>
  <sheetData>
    <row r="1" spans="1:13" s="13" customFormat="1" ht="24" x14ac:dyDescent="0.25">
      <c r="A1" s="102" t="s">
        <v>91</v>
      </c>
      <c r="B1" s="102"/>
      <c r="D1" s="51"/>
      <c r="F1" s="14"/>
      <c r="G1" s="65"/>
      <c r="I1" s="15"/>
      <c r="J1" s="65"/>
      <c r="L1" s="15"/>
      <c r="M1" s="16"/>
    </row>
    <row r="2" spans="1:13" x14ac:dyDescent="0.25">
      <c r="A2" s="2"/>
      <c r="B2" s="52"/>
    </row>
    <row r="3" spans="1:13" s="3" customFormat="1" ht="18.75" customHeight="1" x14ac:dyDescent="0.2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s="13" customFormat="1" ht="24" x14ac:dyDescent="0.25">
      <c r="A4" s="40"/>
      <c r="B4" s="54"/>
      <c r="C4" s="41"/>
      <c r="D4" s="55"/>
      <c r="E4" s="41"/>
      <c r="F4" s="42"/>
      <c r="G4" s="67"/>
      <c r="H4" s="41"/>
      <c r="I4" s="43"/>
      <c r="J4" s="67"/>
      <c r="K4" s="41"/>
      <c r="L4" s="43"/>
      <c r="M4" s="44"/>
    </row>
    <row r="5" spans="1:13" s="13" customFormat="1" ht="24" x14ac:dyDescent="0.25">
      <c r="A5" s="45" t="s">
        <v>1</v>
      </c>
      <c r="B5" s="54"/>
      <c r="C5" s="41"/>
      <c r="D5" s="55"/>
      <c r="E5" s="41"/>
      <c r="F5" s="42"/>
      <c r="G5" s="67"/>
      <c r="H5" s="41"/>
      <c r="I5" s="43"/>
      <c r="J5" s="67"/>
      <c r="K5" s="41"/>
      <c r="L5" s="43"/>
      <c r="M5" s="44"/>
    </row>
    <row r="6" spans="1:13" s="13" customFormat="1" ht="24" x14ac:dyDescent="0.25">
      <c r="A6" s="45" t="s">
        <v>2</v>
      </c>
      <c r="B6" s="54"/>
      <c r="C6" s="41"/>
      <c r="D6" s="55"/>
      <c r="E6" s="41"/>
      <c r="F6" s="42"/>
      <c r="G6" s="67"/>
      <c r="H6" s="41"/>
      <c r="I6" s="43"/>
      <c r="J6" s="67"/>
      <c r="K6" s="41"/>
      <c r="L6" s="43"/>
      <c r="M6" s="44"/>
    </row>
    <row r="7" spans="1:13" ht="19.5" thickBot="1" x14ac:dyDescent="0.3">
      <c r="A7" s="46"/>
      <c r="B7" s="56"/>
      <c r="C7" s="47"/>
      <c r="D7" s="57"/>
      <c r="E7" s="47"/>
      <c r="F7" s="48"/>
      <c r="G7" s="68"/>
      <c r="H7" s="47"/>
      <c r="I7" s="49"/>
      <c r="J7" s="68"/>
      <c r="K7" s="47"/>
      <c r="L7" s="49"/>
      <c r="M7" s="50"/>
    </row>
    <row r="8" spans="1:13" ht="15" customHeight="1" x14ac:dyDescent="0.25">
      <c r="A8" s="104" t="s">
        <v>3</v>
      </c>
      <c r="B8" s="105"/>
      <c r="C8" s="110" t="s">
        <v>69</v>
      </c>
      <c r="D8" s="104" t="s">
        <v>4</v>
      </c>
      <c r="E8" s="105"/>
      <c r="F8" s="105"/>
      <c r="G8" s="105"/>
      <c r="H8" s="105"/>
      <c r="I8" s="105"/>
      <c r="J8" s="105"/>
      <c r="K8" s="105"/>
      <c r="L8" s="113"/>
      <c r="M8" s="20"/>
    </row>
    <row r="9" spans="1:13" ht="19.5" x14ac:dyDescent="0.25">
      <c r="A9" s="106"/>
      <c r="B9" s="107"/>
      <c r="C9" s="111"/>
      <c r="D9" s="114" t="s">
        <v>5</v>
      </c>
      <c r="E9" s="115"/>
      <c r="F9" s="115"/>
      <c r="G9" s="115" t="s">
        <v>6</v>
      </c>
      <c r="H9" s="115"/>
      <c r="I9" s="115"/>
      <c r="J9" s="115" t="s">
        <v>7</v>
      </c>
      <c r="K9" s="115"/>
      <c r="L9" s="116"/>
      <c r="M9" s="117" t="s">
        <v>90</v>
      </c>
    </row>
    <row r="10" spans="1:13" thickBot="1" x14ac:dyDescent="0.3">
      <c r="A10" s="108"/>
      <c r="B10" s="109"/>
      <c r="C10" s="112"/>
      <c r="D10" s="119" t="s">
        <v>89</v>
      </c>
      <c r="E10" s="120"/>
      <c r="F10" s="79">
        <v>1</v>
      </c>
      <c r="G10" s="121" t="s">
        <v>89</v>
      </c>
      <c r="H10" s="120"/>
      <c r="I10" s="79">
        <v>3</v>
      </c>
      <c r="J10" s="121" t="s">
        <v>89</v>
      </c>
      <c r="K10" s="120"/>
      <c r="L10" s="80">
        <v>5</v>
      </c>
      <c r="M10" s="118"/>
    </row>
    <row r="11" spans="1:13" ht="33" customHeight="1" x14ac:dyDescent="0.25">
      <c r="A11" s="23" t="s">
        <v>8</v>
      </c>
      <c r="B11" s="24" t="s">
        <v>9</v>
      </c>
      <c r="C11" s="69">
        <v>2</v>
      </c>
      <c r="D11" s="58" t="b">
        <v>0</v>
      </c>
      <c r="E11" s="25" t="s">
        <v>10</v>
      </c>
      <c r="F11" s="26" t="str">
        <f>IF(D$11=TRUE,$C11*$F$10,"")</f>
        <v/>
      </c>
      <c r="G11" s="70" t="b">
        <v>0</v>
      </c>
      <c r="H11" s="25" t="s">
        <v>11</v>
      </c>
      <c r="I11" s="26" t="str">
        <f>IF($G11=TRUE,$C11*$I$10,"")</f>
        <v/>
      </c>
      <c r="J11" s="70" t="b">
        <v>0</v>
      </c>
      <c r="K11" s="25" t="s">
        <v>12</v>
      </c>
      <c r="L11" s="27" t="str">
        <f>IF($J11=TRUE,$C11*$L$10,"")</f>
        <v/>
      </c>
      <c r="M11" s="22" t="str">
        <f>IF(SUM($F11,$I11,$L11)=0,"",SUM($F11,$I11,$L11))</f>
        <v/>
      </c>
    </row>
    <row r="12" spans="1:13" ht="33" customHeight="1" x14ac:dyDescent="0.25">
      <c r="A12" s="28" t="s">
        <v>13</v>
      </c>
      <c r="B12" s="29" t="s">
        <v>14</v>
      </c>
      <c r="C12" s="71">
        <v>1</v>
      </c>
      <c r="D12" s="59" t="b">
        <v>0</v>
      </c>
      <c r="E12" s="21" t="s">
        <v>15</v>
      </c>
      <c r="F12" s="30" t="str">
        <f>IF($D12=TRUE,$C12*$F$10,"")</f>
        <v/>
      </c>
      <c r="G12" s="72" t="b">
        <v>0</v>
      </c>
      <c r="H12" s="21" t="s">
        <v>16</v>
      </c>
      <c r="I12" s="31" t="str">
        <f t="shared" ref="I12:I24" si="0">IF($G12=TRUE,$C12*$I$10,"")</f>
        <v/>
      </c>
      <c r="J12" s="91"/>
      <c r="K12" s="91"/>
      <c r="L12" s="92"/>
      <c r="M12" s="32" t="str">
        <f t="shared" ref="M12:M26" si="1">IF(SUM($F12,$I12,$L12)=0,"",SUM($F12,$I12,$L12))</f>
        <v/>
      </c>
    </row>
    <row r="13" spans="1:13" ht="33" customHeight="1" x14ac:dyDescent="0.25">
      <c r="A13" s="28" t="s">
        <v>17</v>
      </c>
      <c r="B13" s="29" t="s">
        <v>18</v>
      </c>
      <c r="C13" s="71">
        <v>1</v>
      </c>
      <c r="D13" s="59" t="b">
        <v>0</v>
      </c>
      <c r="E13" s="33" t="s">
        <v>19</v>
      </c>
      <c r="F13" s="31" t="str">
        <f t="shared" ref="F13:F26" si="2">IF($D13=TRUE,$C13*$F$10,"")</f>
        <v/>
      </c>
      <c r="G13" s="73" t="b">
        <v>0</v>
      </c>
      <c r="H13" s="33" t="s">
        <v>20</v>
      </c>
      <c r="I13" s="31" t="str">
        <f t="shared" si="0"/>
        <v/>
      </c>
      <c r="J13" s="73" t="b">
        <v>0</v>
      </c>
      <c r="K13" s="21" t="s">
        <v>21</v>
      </c>
      <c r="L13" s="34" t="str">
        <f>IF($J13=TRUE,$C13*$L$10,"")</f>
        <v/>
      </c>
      <c r="M13" s="32" t="str">
        <f t="shared" si="1"/>
        <v/>
      </c>
    </row>
    <row r="14" spans="1:13" ht="33" customHeight="1" x14ac:dyDescent="0.25">
      <c r="A14" s="28" t="s">
        <v>22</v>
      </c>
      <c r="B14" s="29" t="s">
        <v>23</v>
      </c>
      <c r="C14" s="71">
        <v>2</v>
      </c>
      <c r="D14" s="59" t="b">
        <v>0</v>
      </c>
      <c r="E14" s="21" t="s">
        <v>24</v>
      </c>
      <c r="F14" s="30" t="str">
        <f t="shared" si="2"/>
        <v/>
      </c>
      <c r="G14" s="72" t="b">
        <v>0</v>
      </c>
      <c r="H14" s="21" t="s">
        <v>25</v>
      </c>
      <c r="I14" s="30" t="str">
        <f t="shared" si="0"/>
        <v/>
      </c>
      <c r="J14" s="72" t="b">
        <v>0</v>
      </c>
      <c r="K14" s="21" t="s">
        <v>26</v>
      </c>
      <c r="L14" s="34" t="str">
        <f>IF($J14=TRUE,$C14*$L$10,"")</f>
        <v/>
      </c>
      <c r="M14" s="32" t="str">
        <f t="shared" si="1"/>
        <v/>
      </c>
    </row>
    <row r="15" spans="1:13" ht="33" customHeight="1" x14ac:dyDescent="0.25">
      <c r="A15" s="28" t="s">
        <v>27</v>
      </c>
      <c r="B15" s="29" t="s">
        <v>28</v>
      </c>
      <c r="C15" s="71">
        <v>1</v>
      </c>
      <c r="D15" s="59" t="b">
        <v>0</v>
      </c>
      <c r="E15" s="21" t="s">
        <v>29</v>
      </c>
      <c r="F15" s="30" t="str">
        <f t="shared" si="2"/>
        <v/>
      </c>
      <c r="G15" s="72" t="b">
        <v>0</v>
      </c>
      <c r="H15" s="21" t="s">
        <v>30</v>
      </c>
      <c r="I15" s="30" t="str">
        <f t="shared" si="0"/>
        <v/>
      </c>
      <c r="J15" s="72" t="b">
        <v>0</v>
      </c>
      <c r="K15" s="21" t="s">
        <v>31</v>
      </c>
      <c r="L15" s="34" t="str">
        <f>IF($J15=TRUE,$C15*$L$10,"")</f>
        <v/>
      </c>
      <c r="M15" s="32" t="str">
        <f t="shared" si="1"/>
        <v/>
      </c>
    </row>
    <row r="16" spans="1:13" ht="33" customHeight="1" x14ac:dyDescent="0.25">
      <c r="A16" s="28" t="s">
        <v>32</v>
      </c>
      <c r="B16" s="29" t="s">
        <v>33</v>
      </c>
      <c r="C16" s="71">
        <v>2</v>
      </c>
      <c r="D16" s="63" t="s">
        <v>72</v>
      </c>
      <c r="E16" s="18"/>
      <c r="F16" s="35" t="s">
        <v>73</v>
      </c>
      <c r="G16" s="74" t="str">
        <f>IF($C16*$E16=0,"",$C16*$E16)</f>
        <v/>
      </c>
      <c r="H16" s="91"/>
      <c r="I16" s="91"/>
      <c r="J16" s="91"/>
      <c r="K16" s="91"/>
      <c r="L16" s="92"/>
      <c r="M16" s="32" t="str">
        <f>IF(G16=0,"",G16)</f>
        <v/>
      </c>
    </row>
    <row r="17" spans="1:13" ht="33" customHeight="1" x14ac:dyDescent="0.25">
      <c r="A17" s="99" t="s">
        <v>34</v>
      </c>
      <c r="B17" s="100" t="s">
        <v>77</v>
      </c>
      <c r="C17" s="101">
        <v>2</v>
      </c>
      <c r="D17" s="59" t="b">
        <v>0</v>
      </c>
      <c r="E17" s="21" t="s">
        <v>35</v>
      </c>
      <c r="F17" s="30" t="str">
        <f t="shared" si="2"/>
        <v/>
      </c>
      <c r="G17" s="72" t="b">
        <v>0</v>
      </c>
      <c r="H17" s="21" t="s">
        <v>36</v>
      </c>
      <c r="I17" s="30" t="str">
        <f t="shared" si="0"/>
        <v/>
      </c>
      <c r="J17" s="72" t="b">
        <v>0</v>
      </c>
      <c r="K17" s="21" t="s">
        <v>78</v>
      </c>
      <c r="L17" s="34" t="str">
        <f>IF($J17=TRUE,$C17*$L$10,"")</f>
        <v/>
      </c>
      <c r="M17" s="88" t="str">
        <f>IF(SUM($F17,$I17,$L17,F18,I18,L18,G19)=0,"",SUM($F17,$I17,$L17,F18,I18,L18,G19))</f>
        <v/>
      </c>
    </row>
    <row r="18" spans="1:13" ht="33" customHeight="1" x14ac:dyDescent="0.25">
      <c r="A18" s="99"/>
      <c r="B18" s="100"/>
      <c r="C18" s="101"/>
      <c r="D18" s="59" t="b">
        <v>0</v>
      </c>
      <c r="E18" s="21" t="s">
        <v>79</v>
      </c>
      <c r="F18" s="30" t="str">
        <f>IF($D18=TRUE,$C$17*$L$10+9,"")</f>
        <v/>
      </c>
      <c r="G18" s="72" t="b">
        <v>0</v>
      </c>
      <c r="H18" s="21" t="s">
        <v>80</v>
      </c>
      <c r="I18" s="30" t="str">
        <f>IF($G18=TRUE,$C$17*$L$10+9+9,"")</f>
        <v/>
      </c>
      <c r="J18" s="72" t="b">
        <v>0</v>
      </c>
      <c r="K18" s="21" t="s">
        <v>81</v>
      </c>
      <c r="L18" s="34" t="str">
        <f>IF($J18=TRUE,$C$17*$L$10+9+9+9,"")</f>
        <v/>
      </c>
      <c r="M18" s="88"/>
    </row>
    <row r="19" spans="1:13" ht="33" customHeight="1" x14ac:dyDescent="0.25">
      <c r="A19" s="99"/>
      <c r="B19" s="100"/>
      <c r="C19" s="101"/>
      <c r="D19" s="63" t="s">
        <v>74</v>
      </c>
      <c r="E19" s="18"/>
      <c r="F19" s="35" t="s">
        <v>70</v>
      </c>
      <c r="G19" s="74" t="str">
        <f>IF(E19&lt;50,"",19+INT((E19-50)/25)*9)</f>
        <v/>
      </c>
      <c r="H19" s="89" t="s">
        <v>82</v>
      </c>
      <c r="I19" s="89"/>
      <c r="J19" s="89"/>
      <c r="K19" s="89"/>
      <c r="L19" s="90"/>
      <c r="M19" s="88"/>
    </row>
    <row r="20" spans="1:13" ht="33" customHeight="1" x14ac:dyDescent="0.25">
      <c r="A20" s="28" t="s">
        <v>37</v>
      </c>
      <c r="B20" s="29" t="s">
        <v>38</v>
      </c>
      <c r="C20" s="71">
        <v>1</v>
      </c>
      <c r="D20" s="59" t="b">
        <v>0</v>
      </c>
      <c r="E20" s="21" t="s">
        <v>39</v>
      </c>
      <c r="F20" s="31" t="str">
        <f t="shared" si="2"/>
        <v/>
      </c>
      <c r="G20" s="73" t="b">
        <v>0</v>
      </c>
      <c r="H20" s="96" t="s">
        <v>66</v>
      </c>
      <c r="I20" s="97"/>
      <c r="J20" s="97"/>
      <c r="K20" s="98"/>
      <c r="L20" s="34" t="str">
        <f>IF($G20=TRUE,$C20*$L$10,"")</f>
        <v/>
      </c>
      <c r="M20" s="32" t="str">
        <f t="shared" si="1"/>
        <v/>
      </c>
    </row>
    <row r="21" spans="1:13" ht="33" customHeight="1" x14ac:dyDescent="0.25">
      <c r="A21" s="28" t="s">
        <v>40</v>
      </c>
      <c r="B21" s="29" t="s">
        <v>67</v>
      </c>
      <c r="C21" s="71">
        <v>1</v>
      </c>
      <c r="D21" s="59" t="b">
        <v>0</v>
      </c>
      <c r="E21" s="21" t="s">
        <v>41</v>
      </c>
      <c r="F21" s="30" t="str">
        <f t="shared" si="2"/>
        <v/>
      </c>
      <c r="G21" s="72" t="b">
        <v>0</v>
      </c>
      <c r="H21" s="21" t="s">
        <v>42</v>
      </c>
      <c r="I21" s="30" t="str">
        <f t="shared" si="0"/>
        <v/>
      </c>
      <c r="J21" s="72" t="b">
        <v>0</v>
      </c>
      <c r="K21" s="21" t="s">
        <v>43</v>
      </c>
      <c r="L21" s="34" t="str">
        <f>IF($J21=TRUE,$C21*$L$10,"")</f>
        <v/>
      </c>
      <c r="M21" s="32" t="str">
        <f t="shared" si="1"/>
        <v/>
      </c>
    </row>
    <row r="22" spans="1:13" ht="33" customHeight="1" x14ac:dyDescent="0.25">
      <c r="A22" s="28" t="s">
        <v>44</v>
      </c>
      <c r="B22" s="29" t="s">
        <v>45</v>
      </c>
      <c r="C22" s="71">
        <v>3</v>
      </c>
      <c r="D22" s="59" t="b">
        <v>0</v>
      </c>
      <c r="E22" s="21" t="s">
        <v>83</v>
      </c>
      <c r="F22" s="30" t="str">
        <f t="shared" si="2"/>
        <v/>
      </c>
      <c r="G22" s="72" t="b">
        <v>0</v>
      </c>
      <c r="H22" s="21" t="s">
        <v>84</v>
      </c>
      <c r="I22" s="30" t="str">
        <f t="shared" si="0"/>
        <v/>
      </c>
      <c r="J22" s="72" t="b">
        <v>0</v>
      </c>
      <c r="K22" s="21" t="s">
        <v>85</v>
      </c>
      <c r="L22" s="34" t="str">
        <f t="shared" ref="L22:L24" si="3">IF($J22=TRUE,$C22*$L$10,"")</f>
        <v/>
      </c>
      <c r="M22" s="32" t="str">
        <f t="shared" si="1"/>
        <v/>
      </c>
    </row>
    <row r="23" spans="1:13" ht="33" customHeight="1" x14ac:dyDescent="0.25">
      <c r="A23" s="28" t="s">
        <v>46</v>
      </c>
      <c r="B23" s="29" t="s">
        <v>47</v>
      </c>
      <c r="C23" s="71">
        <v>5</v>
      </c>
      <c r="D23" s="59" t="b">
        <v>0</v>
      </c>
      <c r="E23" s="21" t="s">
        <v>86</v>
      </c>
      <c r="F23" s="30" t="str">
        <f t="shared" si="2"/>
        <v/>
      </c>
      <c r="G23" s="72" t="b">
        <v>0</v>
      </c>
      <c r="H23" s="21" t="s">
        <v>87</v>
      </c>
      <c r="I23" s="30" t="str">
        <f t="shared" si="0"/>
        <v/>
      </c>
      <c r="J23" s="72" t="b">
        <v>0</v>
      </c>
      <c r="K23" s="21" t="s">
        <v>88</v>
      </c>
      <c r="L23" s="34" t="str">
        <f t="shared" si="3"/>
        <v/>
      </c>
      <c r="M23" s="32" t="str">
        <f t="shared" si="1"/>
        <v/>
      </c>
    </row>
    <row r="24" spans="1:13" ht="33" customHeight="1" x14ac:dyDescent="0.25">
      <c r="A24" s="28" t="s">
        <v>48</v>
      </c>
      <c r="B24" s="29" t="s">
        <v>49</v>
      </c>
      <c r="C24" s="71">
        <v>5</v>
      </c>
      <c r="D24" s="59" t="b">
        <v>0</v>
      </c>
      <c r="E24" s="21" t="s">
        <v>50</v>
      </c>
      <c r="F24" s="30" t="str">
        <f t="shared" si="2"/>
        <v/>
      </c>
      <c r="G24" s="72" t="b">
        <v>0</v>
      </c>
      <c r="H24" s="21" t="s">
        <v>51</v>
      </c>
      <c r="I24" s="30" t="str">
        <f t="shared" si="0"/>
        <v/>
      </c>
      <c r="J24" s="72" t="b">
        <v>0</v>
      </c>
      <c r="K24" s="21" t="s">
        <v>52</v>
      </c>
      <c r="L24" s="34" t="str">
        <f t="shared" si="3"/>
        <v/>
      </c>
      <c r="M24" s="32" t="str">
        <f t="shared" si="1"/>
        <v/>
      </c>
    </row>
    <row r="25" spans="1:13" ht="33" customHeight="1" x14ac:dyDescent="0.25">
      <c r="A25" s="28" t="s">
        <v>53</v>
      </c>
      <c r="B25" s="29" t="s">
        <v>54</v>
      </c>
      <c r="C25" s="71">
        <v>5</v>
      </c>
      <c r="D25" s="59" t="b">
        <v>0</v>
      </c>
      <c r="E25" s="21" t="s">
        <v>55</v>
      </c>
      <c r="F25" s="31" t="str">
        <f t="shared" si="2"/>
        <v/>
      </c>
      <c r="G25" s="91"/>
      <c r="H25" s="91"/>
      <c r="I25" s="91"/>
      <c r="J25" s="91"/>
      <c r="K25" s="91"/>
      <c r="L25" s="92"/>
      <c r="M25" s="32" t="str">
        <f t="shared" si="1"/>
        <v/>
      </c>
    </row>
    <row r="26" spans="1:13" ht="33" customHeight="1" x14ac:dyDescent="0.25">
      <c r="A26" s="28" t="s">
        <v>56</v>
      </c>
      <c r="B26" s="36" t="s">
        <v>75</v>
      </c>
      <c r="C26" s="71">
        <v>1</v>
      </c>
      <c r="D26" s="59" t="b">
        <v>0</v>
      </c>
      <c r="E26" s="21" t="s">
        <v>57</v>
      </c>
      <c r="F26" s="30" t="str">
        <f t="shared" si="2"/>
        <v/>
      </c>
      <c r="G26" s="72" t="b">
        <v>0</v>
      </c>
      <c r="H26" s="21" t="s">
        <v>58</v>
      </c>
      <c r="I26" s="30" t="str">
        <f>IF($G26=TRUE,$C26*$I$10,"")</f>
        <v/>
      </c>
      <c r="J26" s="72" t="b">
        <v>0</v>
      </c>
      <c r="K26" s="17" t="s">
        <v>59</v>
      </c>
      <c r="L26" s="34" t="str">
        <f>IF($J26=TRUE,$C26*$L$10,"")</f>
        <v/>
      </c>
      <c r="M26" s="32" t="str">
        <f t="shared" si="1"/>
        <v/>
      </c>
    </row>
    <row r="27" spans="1:13" ht="33" customHeight="1" x14ac:dyDescent="0.25">
      <c r="A27" s="28" t="s">
        <v>60</v>
      </c>
      <c r="B27" s="36" t="s">
        <v>76</v>
      </c>
      <c r="C27" s="71">
        <v>3</v>
      </c>
      <c r="D27" s="63" t="s">
        <v>71</v>
      </c>
      <c r="E27" s="18"/>
      <c r="F27" s="35" t="s">
        <v>68</v>
      </c>
      <c r="G27" s="74" t="str">
        <f>IF($C27*$E27=0,"",$C27*$E27)</f>
        <v/>
      </c>
      <c r="H27" s="93"/>
      <c r="I27" s="94"/>
      <c r="J27" s="94"/>
      <c r="K27" s="94"/>
      <c r="L27" s="95"/>
      <c r="M27" s="32" t="str">
        <f>IF(G27=0,"",G27)</f>
        <v/>
      </c>
    </row>
    <row r="28" spans="1:13" ht="33" customHeight="1" x14ac:dyDescent="0.25">
      <c r="A28" s="28" t="s">
        <v>61</v>
      </c>
      <c r="B28" s="36" t="s">
        <v>62</v>
      </c>
      <c r="C28" s="71">
        <v>2</v>
      </c>
      <c r="D28" s="63" t="s">
        <v>71</v>
      </c>
      <c r="E28" s="18"/>
      <c r="F28" s="35" t="s">
        <v>68</v>
      </c>
      <c r="G28" s="74" t="str">
        <f>IF($C28*$E28=0,"",$C28*$E28)</f>
        <v/>
      </c>
      <c r="H28" s="93"/>
      <c r="I28" s="94"/>
      <c r="J28" s="94"/>
      <c r="K28" s="94"/>
      <c r="L28" s="95"/>
      <c r="M28" s="32" t="str">
        <f>IF(G28=0,"",G28)</f>
        <v/>
      </c>
    </row>
    <row r="29" spans="1:13" ht="33" customHeight="1" thickBot="1" x14ac:dyDescent="0.3">
      <c r="A29" s="37" t="s">
        <v>63</v>
      </c>
      <c r="B29" s="38" t="s">
        <v>64</v>
      </c>
      <c r="C29" s="75">
        <v>5</v>
      </c>
      <c r="D29" s="64" t="s">
        <v>71</v>
      </c>
      <c r="E29" s="19"/>
      <c r="F29" s="39" t="s">
        <v>68</v>
      </c>
      <c r="G29" s="76" t="str">
        <f>IF($C29*$E29=0,"",$C29*$E29)</f>
        <v/>
      </c>
      <c r="H29" s="82"/>
      <c r="I29" s="83"/>
      <c r="J29" s="83"/>
      <c r="K29" s="83"/>
      <c r="L29" s="84"/>
      <c r="M29" s="32" t="str">
        <f>IF(G29=0,"",G29)</f>
        <v/>
      </c>
    </row>
    <row r="30" spans="1:13" ht="33" customHeight="1" thickBot="1" x14ac:dyDescent="0.3">
      <c r="A30" s="85" t="s">
        <v>65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7"/>
      <c r="M30" s="81" t="str">
        <f>IF(SUM(M11:M29)=0,"",SUM(M11:M29))</f>
        <v/>
      </c>
    </row>
    <row r="31" spans="1:13" x14ac:dyDescent="0.25">
      <c r="A31" s="8"/>
      <c r="B31" s="8"/>
      <c r="C31" s="8"/>
      <c r="D31" s="60"/>
      <c r="E31" s="8"/>
      <c r="F31" s="9"/>
      <c r="G31" s="77"/>
      <c r="H31" s="8"/>
      <c r="I31" s="9"/>
      <c r="J31" s="77"/>
      <c r="K31" s="8"/>
      <c r="L31" s="9"/>
      <c r="M31" s="12"/>
    </row>
    <row r="32" spans="1:13" x14ac:dyDescent="0.25">
      <c r="A32" s="8"/>
      <c r="B32" s="8"/>
      <c r="C32" s="8"/>
      <c r="D32" s="60"/>
      <c r="E32" s="8"/>
      <c r="F32" s="9"/>
      <c r="G32" s="77"/>
      <c r="H32" s="8"/>
      <c r="I32" s="9"/>
      <c r="J32" s="77"/>
      <c r="K32" s="8"/>
      <c r="L32" s="9"/>
      <c r="M32" s="12"/>
    </row>
    <row r="33" spans="1:13" x14ac:dyDescent="0.25">
      <c r="A33" s="2"/>
    </row>
    <row r="34" spans="1:13" s="7" customFormat="1" ht="21" x14ac:dyDescent="0.25">
      <c r="B34" s="10"/>
      <c r="D34" s="61"/>
      <c r="G34" s="78"/>
      <c r="J34" s="78"/>
      <c r="M34" s="6"/>
    </row>
    <row r="35" spans="1:13" x14ac:dyDescent="0.25">
      <c r="D35" s="62"/>
      <c r="F35" s="4"/>
    </row>
    <row r="36" spans="1:13" x14ac:dyDescent="0.25">
      <c r="D36" s="62"/>
      <c r="F36" s="4"/>
    </row>
    <row r="37" spans="1:13" x14ac:dyDescent="0.25">
      <c r="D37" s="62"/>
      <c r="F37" s="4"/>
    </row>
    <row r="38" spans="1:13" x14ac:dyDescent="0.25">
      <c r="D38" s="62"/>
      <c r="F38" s="4"/>
    </row>
    <row r="39" spans="1:13" x14ac:dyDescent="0.25">
      <c r="D39" s="62"/>
      <c r="F39" s="4"/>
    </row>
    <row r="40" spans="1:13" x14ac:dyDescent="0.25">
      <c r="D40" s="62"/>
      <c r="F40" s="4"/>
    </row>
    <row r="41" spans="1:13" x14ac:dyDescent="0.25">
      <c r="D41" s="62"/>
      <c r="F41" s="4"/>
    </row>
    <row r="42" spans="1:13" x14ac:dyDescent="0.25">
      <c r="D42" s="62"/>
      <c r="F42" s="4"/>
    </row>
    <row r="43" spans="1:13" x14ac:dyDescent="0.25">
      <c r="D43" s="62"/>
      <c r="F43" s="4"/>
    </row>
    <row r="44" spans="1:13" x14ac:dyDescent="0.25">
      <c r="D44" s="62"/>
      <c r="F44" s="4"/>
    </row>
    <row r="45" spans="1:13" x14ac:dyDescent="0.25">
      <c r="D45" s="62"/>
      <c r="F45" s="4"/>
    </row>
    <row r="46" spans="1:13" x14ac:dyDescent="0.25">
      <c r="D46" s="62"/>
      <c r="F46" s="4"/>
    </row>
    <row r="47" spans="1:13" x14ac:dyDescent="0.25">
      <c r="D47" s="62"/>
      <c r="F47" s="4"/>
    </row>
    <row r="48" spans="1:13" x14ac:dyDescent="0.25">
      <c r="D48" s="62"/>
      <c r="F48" s="4"/>
    </row>
    <row r="49" spans="4:6" x14ac:dyDescent="0.25">
      <c r="D49" s="62"/>
      <c r="F49" s="4"/>
    </row>
    <row r="50" spans="4:6" x14ac:dyDescent="0.25">
      <c r="D50" s="62"/>
      <c r="F50" s="4"/>
    </row>
    <row r="51" spans="4:6" x14ac:dyDescent="0.25">
      <c r="D51" s="62"/>
      <c r="F51" s="4"/>
    </row>
    <row r="52" spans="4:6" x14ac:dyDescent="0.25">
      <c r="D52" s="62"/>
      <c r="F52" s="4"/>
    </row>
    <row r="53" spans="4:6" x14ac:dyDescent="0.25">
      <c r="D53" s="62"/>
      <c r="F53" s="4"/>
    </row>
    <row r="54" spans="4:6" x14ac:dyDescent="0.25">
      <c r="D54" s="62"/>
      <c r="F54" s="4"/>
    </row>
    <row r="55" spans="4:6" x14ac:dyDescent="0.25">
      <c r="D55" s="62"/>
      <c r="F55" s="4"/>
    </row>
    <row r="56" spans="4:6" x14ac:dyDescent="0.25">
      <c r="D56" s="62"/>
      <c r="F56" s="4"/>
    </row>
    <row r="57" spans="4:6" x14ac:dyDescent="0.25">
      <c r="D57" s="62"/>
      <c r="F57" s="4"/>
    </row>
    <row r="58" spans="4:6" x14ac:dyDescent="0.25">
      <c r="D58" s="62"/>
      <c r="F58" s="4"/>
    </row>
    <row r="59" spans="4:6" x14ac:dyDescent="0.25">
      <c r="D59" s="62"/>
      <c r="F59" s="4"/>
    </row>
    <row r="60" spans="4:6" x14ac:dyDescent="0.25">
      <c r="D60" s="62"/>
      <c r="F60" s="4"/>
    </row>
    <row r="61" spans="4:6" x14ac:dyDescent="0.25">
      <c r="D61" s="62"/>
      <c r="F61" s="4"/>
    </row>
    <row r="62" spans="4:6" x14ac:dyDescent="0.25">
      <c r="D62" s="62"/>
      <c r="F62" s="4"/>
    </row>
    <row r="63" spans="4:6" x14ac:dyDescent="0.25">
      <c r="D63" s="62"/>
      <c r="F63" s="4"/>
    </row>
    <row r="64" spans="4:6" x14ac:dyDescent="0.25">
      <c r="D64" s="62"/>
      <c r="F64" s="4"/>
    </row>
    <row r="65" spans="4:6" x14ac:dyDescent="0.25">
      <c r="D65" s="62"/>
      <c r="F65" s="4"/>
    </row>
    <row r="66" spans="4:6" x14ac:dyDescent="0.25">
      <c r="D66" s="62"/>
      <c r="F66" s="4"/>
    </row>
    <row r="67" spans="4:6" x14ac:dyDescent="0.25">
      <c r="D67" s="62"/>
      <c r="F67" s="4"/>
    </row>
    <row r="68" spans="4:6" x14ac:dyDescent="0.25">
      <c r="D68" s="62"/>
      <c r="F68" s="4"/>
    </row>
    <row r="69" spans="4:6" x14ac:dyDescent="0.25">
      <c r="D69" s="62"/>
      <c r="F69" s="4"/>
    </row>
    <row r="70" spans="4:6" x14ac:dyDescent="0.25">
      <c r="D70" s="62"/>
      <c r="F70" s="4"/>
    </row>
  </sheetData>
  <sheetProtection selectLockedCells="1"/>
  <mergeCells count="25">
    <mergeCell ref="A1:B1"/>
    <mergeCell ref="A3:M3"/>
    <mergeCell ref="A8:B10"/>
    <mergeCell ref="C8:C10"/>
    <mergeCell ref="D8:L8"/>
    <mergeCell ref="D9:F9"/>
    <mergeCell ref="G9:I9"/>
    <mergeCell ref="J9:L9"/>
    <mergeCell ref="M9:M10"/>
    <mergeCell ref="D10:E10"/>
    <mergeCell ref="G10:H10"/>
    <mergeCell ref="J10:K10"/>
    <mergeCell ref="J12:L12"/>
    <mergeCell ref="H16:L16"/>
    <mergeCell ref="A17:A19"/>
    <mergeCell ref="B17:B19"/>
    <mergeCell ref="C17:C19"/>
    <mergeCell ref="H29:L29"/>
    <mergeCell ref="A30:L30"/>
    <mergeCell ref="M17:M19"/>
    <mergeCell ref="H19:L19"/>
    <mergeCell ref="G25:L25"/>
    <mergeCell ref="H27:L27"/>
    <mergeCell ref="H28:L28"/>
    <mergeCell ref="H20:K20"/>
  </mergeCells>
  <phoneticPr fontId="1"/>
  <dataValidations count="2">
    <dataValidation operator="greaterThanOrEqual" allowBlank="1" showInputMessage="1" showErrorMessage="1" sqref="H19" xr:uid="{86CA44A7-96C5-479B-8B4E-E40E897C6B46}"/>
    <dataValidation type="whole" operator="greaterThanOrEqual" allowBlank="1" showInputMessage="1" showErrorMessage="1" sqref="E19" xr:uid="{29E09BC9-DB27-4054-A2D2-B42A4CE49967}">
      <formula1>50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&amp;L新潟県立がんセンター新潟病院　2026年4月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1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47625</xdr:rowOff>
                  </from>
                  <to>
                    <xdr:col>3</xdr:col>
                    <xdr:colOff>276225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47625</xdr:rowOff>
                  </from>
                  <to>
                    <xdr:col>3</xdr:col>
                    <xdr:colOff>276225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47625</xdr:rowOff>
                  </from>
                  <to>
                    <xdr:col>3</xdr:col>
                    <xdr:colOff>276225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47625</xdr:rowOff>
                  </from>
                  <to>
                    <xdr:col>3</xdr:col>
                    <xdr:colOff>276225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47625</xdr:rowOff>
                  </from>
                  <to>
                    <xdr:col>3</xdr:col>
                    <xdr:colOff>276225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47625</xdr:rowOff>
                  </from>
                  <to>
                    <xdr:col>3</xdr:col>
                    <xdr:colOff>276225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47625</xdr:rowOff>
                  </from>
                  <to>
                    <xdr:col>3</xdr:col>
                    <xdr:colOff>276225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47625</xdr:rowOff>
                  </from>
                  <to>
                    <xdr:col>3</xdr:col>
                    <xdr:colOff>276225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47625</xdr:rowOff>
                  </from>
                  <to>
                    <xdr:col>3</xdr:col>
                    <xdr:colOff>276225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22</xdr:row>
                    <xdr:rowOff>47625</xdr:rowOff>
                  </from>
                  <to>
                    <xdr:col>3</xdr:col>
                    <xdr:colOff>276225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23</xdr:row>
                    <xdr:rowOff>47625</xdr:rowOff>
                  </from>
                  <to>
                    <xdr:col>3</xdr:col>
                    <xdr:colOff>276225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47625</xdr:rowOff>
                  </from>
                  <to>
                    <xdr:col>3</xdr:col>
                    <xdr:colOff>276225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3</xdr:col>
                    <xdr:colOff>57150</xdr:colOff>
                    <xdr:row>25</xdr:row>
                    <xdr:rowOff>47625</xdr:rowOff>
                  </from>
                  <to>
                    <xdr:col>3</xdr:col>
                    <xdr:colOff>276225</xdr:colOff>
                    <xdr:row>25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G11">
              <controlPr defaultSize="0" autoFill="0" autoLine="0" autoPict="0">
                <anchor moveWithCells="1">
                  <from>
                    <xdr:col>6</xdr:col>
                    <xdr:colOff>57150</xdr:colOff>
                    <xdr:row>10</xdr:row>
                    <xdr:rowOff>66675</xdr:rowOff>
                  </from>
                  <to>
                    <xdr:col>6</xdr:col>
                    <xdr:colOff>276225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66675</xdr:rowOff>
                  </from>
                  <to>
                    <xdr:col>6</xdr:col>
                    <xdr:colOff>276225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6</xdr:col>
                    <xdr:colOff>57150</xdr:colOff>
                    <xdr:row>12</xdr:row>
                    <xdr:rowOff>66675</xdr:rowOff>
                  </from>
                  <to>
                    <xdr:col>6</xdr:col>
                    <xdr:colOff>276225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66675</xdr:rowOff>
                  </from>
                  <to>
                    <xdr:col>6</xdr:col>
                    <xdr:colOff>276225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66675</xdr:rowOff>
                  </from>
                  <to>
                    <xdr:col>6</xdr:col>
                    <xdr:colOff>276225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66675</xdr:rowOff>
                  </from>
                  <to>
                    <xdr:col>6</xdr:col>
                    <xdr:colOff>276225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6</xdr:col>
                    <xdr:colOff>57150</xdr:colOff>
                    <xdr:row>17</xdr:row>
                    <xdr:rowOff>66675</xdr:rowOff>
                  </from>
                  <to>
                    <xdr:col>6</xdr:col>
                    <xdr:colOff>276225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6</xdr:col>
                    <xdr:colOff>57150</xdr:colOff>
                    <xdr:row>19</xdr:row>
                    <xdr:rowOff>66675</xdr:rowOff>
                  </from>
                  <to>
                    <xdr:col>6</xdr:col>
                    <xdr:colOff>276225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66675</xdr:rowOff>
                  </from>
                  <to>
                    <xdr:col>6</xdr:col>
                    <xdr:colOff>276225</xdr:colOff>
                    <xdr:row>20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21</xdr:row>
                    <xdr:rowOff>66675</xdr:rowOff>
                  </from>
                  <to>
                    <xdr:col>6</xdr:col>
                    <xdr:colOff>276225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66675</xdr:rowOff>
                  </from>
                  <to>
                    <xdr:col>6</xdr:col>
                    <xdr:colOff>276225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6</xdr:col>
                    <xdr:colOff>57150</xdr:colOff>
                    <xdr:row>23</xdr:row>
                    <xdr:rowOff>66675</xdr:rowOff>
                  </from>
                  <to>
                    <xdr:col>6</xdr:col>
                    <xdr:colOff>276225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6</xdr:col>
                    <xdr:colOff>57150</xdr:colOff>
                    <xdr:row>25</xdr:row>
                    <xdr:rowOff>66675</xdr:rowOff>
                  </from>
                  <to>
                    <xdr:col>6</xdr:col>
                    <xdr:colOff>276225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J11">
              <controlPr defaultSize="0" autoFill="0" autoLine="0" autoPict="0">
                <anchor moveWithCells="1">
                  <from>
                    <xdr:col>9</xdr:col>
                    <xdr:colOff>66675</xdr:colOff>
                    <xdr:row>10</xdr:row>
                    <xdr:rowOff>47625</xdr:rowOff>
                  </from>
                  <to>
                    <xdr:col>9</xdr:col>
                    <xdr:colOff>285750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9</xdr:col>
                    <xdr:colOff>66675</xdr:colOff>
                    <xdr:row>12</xdr:row>
                    <xdr:rowOff>47625</xdr:rowOff>
                  </from>
                  <to>
                    <xdr:col>9</xdr:col>
                    <xdr:colOff>285750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9</xdr:col>
                    <xdr:colOff>66675</xdr:colOff>
                    <xdr:row>13</xdr:row>
                    <xdr:rowOff>47625</xdr:rowOff>
                  </from>
                  <to>
                    <xdr:col>9</xdr:col>
                    <xdr:colOff>285750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9</xdr:col>
                    <xdr:colOff>66675</xdr:colOff>
                    <xdr:row>14</xdr:row>
                    <xdr:rowOff>47625</xdr:rowOff>
                  </from>
                  <to>
                    <xdr:col>9</xdr:col>
                    <xdr:colOff>285750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9</xdr:col>
                    <xdr:colOff>66675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9</xdr:col>
                    <xdr:colOff>66675</xdr:colOff>
                    <xdr:row>17</xdr:row>
                    <xdr:rowOff>47625</xdr:rowOff>
                  </from>
                  <to>
                    <xdr:col>9</xdr:col>
                    <xdr:colOff>285750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9</xdr:col>
                    <xdr:colOff>66675</xdr:colOff>
                    <xdr:row>20</xdr:row>
                    <xdr:rowOff>47625</xdr:rowOff>
                  </from>
                  <to>
                    <xdr:col>9</xdr:col>
                    <xdr:colOff>285750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9</xdr:col>
                    <xdr:colOff>66675</xdr:colOff>
                    <xdr:row>21</xdr:row>
                    <xdr:rowOff>47625</xdr:rowOff>
                  </from>
                  <to>
                    <xdr:col>9</xdr:col>
                    <xdr:colOff>285750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9</xdr:col>
                    <xdr:colOff>66675</xdr:colOff>
                    <xdr:row>22</xdr:row>
                    <xdr:rowOff>47625</xdr:rowOff>
                  </from>
                  <to>
                    <xdr:col>9</xdr:col>
                    <xdr:colOff>285750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9</xdr:col>
                    <xdr:colOff>66675</xdr:colOff>
                    <xdr:row>23</xdr:row>
                    <xdr:rowOff>47625</xdr:rowOff>
                  </from>
                  <to>
                    <xdr:col>9</xdr:col>
                    <xdr:colOff>285750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9</xdr:col>
                    <xdr:colOff>66675</xdr:colOff>
                    <xdr:row>25</xdr:row>
                    <xdr:rowOff>47625</xdr:rowOff>
                  </from>
                  <to>
                    <xdr:col>9</xdr:col>
                    <xdr:colOff>285750</xdr:colOff>
                    <xdr:row>25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 臨床試験支援室 新潟がんセンター</dc:creator>
  <cp:lastModifiedBy>niigatacc</cp:lastModifiedBy>
  <cp:lastPrinted>2026-02-25T23:48:50Z</cp:lastPrinted>
  <dcterms:created xsi:type="dcterms:W3CDTF">2026-02-13T05:19:18Z</dcterms:created>
  <dcterms:modified xsi:type="dcterms:W3CDTF">2026-04-20T05:47:49Z</dcterms:modified>
</cp:coreProperties>
</file>